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2EA3A618-D33A-49CA-AE95-34F012146A3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10" l="1"/>
  <c r="I132" i="10"/>
  <c r="I66" i="10"/>
  <c r="I96" i="10"/>
  <c r="I24" i="10"/>
  <c r="I144" i="10"/>
  <c r="I30" i="10"/>
  <c r="I90" i="10"/>
  <c r="I120" i="10"/>
  <c r="I29" i="10" l="1"/>
  <c r="I138" i="10"/>
  <c r="J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88" i="10" l="1"/>
  <c r="J200" i="10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<sst xmlns="http://schemas.openxmlformats.org/spreadsheetml/2006/main" count="456" uniqueCount="129">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</sst>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F283" activePane="bottomRight" state="frozen"/>
      <selection pane="topRight" activeCell="F1" sqref="F1"/>
      <selection pane="bottomLeft" activeCell="A8" sqref="A8"/>
      <selection pane="bottomRight" activeCell="F284" sqref="F284:L289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62" t="s">
        <v>120</v>
      </c>
      <c r="H1" s="162"/>
      <c r="I1" s="162"/>
      <c r="J1" s="162"/>
      <c r="K1" s="162"/>
      <c r="L1" s="162"/>
    </row>
    <row r="2" spans="1:13" ht="68.25" customHeight="1" x14ac:dyDescent="0.3">
      <c r="G2" s="162" t="s">
        <v>117</v>
      </c>
      <c r="H2" s="162"/>
      <c r="I2" s="162"/>
      <c r="J2" s="162"/>
      <c r="K2" s="162"/>
      <c r="L2" s="16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64" t="s">
        <v>57</v>
      </c>
      <c r="B4" s="165"/>
      <c r="C4" s="165"/>
      <c r="D4" s="165"/>
      <c r="E4" s="165"/>
      <c r="F4" s="165"/>
      <c r="G4" s="165"/>
      <c r="H4" s="165"/>
      <c r="I4" s="165"/>
      <c r="J4" s="165"/>
      <c r="K4" s="8"/>
    </row>
    <row r="5" spans="1:13" ht="39.75" customHeight="1" thickTop="1" x14ac:dyDescent="0.3">
      <c r="A5" s="166" t="s">
        <v>6</v>
      </c>
      <c r="B5" s="169" t="s">
        <v>15</v>
      </c>
      <c r="C5" s="169" t="s">
        <v>0</v>
      </c>
      <c r="D5" s="168" t="s">
        <v>14</v>
      </c>
      <c r="E5" s="170" t="s">
        <v>7</v>
      </c>
      <c r="F5" s="168" t="s">
        <v>8</v>
      </c>
      <c r="G5" s="172" t="s">
        <v>118</v>
      </c>
      <c r="H5" s="173"/>
      <c r="I5" s="173"/>
      <c r="J5" s="173"/>
      <c r="K5" s="173"/>
      <c r="L5" s="173"/>
      <c r="M5" s="173"/>
    </row>
    <row r="6" spans="1:13" ht="26.25" customHeight="1" thickBot="1" x14ac:dyDescent="0.35">
      <c r="A6" s="167"/>
      <c r="B6" s="144"/>
      <c r="C6" s="144"/>
      <c r="D6" s="156"/>
      <c r="E6" s="171"/>
      <c r="F6" s="156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78" t="s">
        <v>66</v>
      </c>
      <c r="B8" s="81" t="s">
        <v>65</v>
      </c>
      <c r="C8" s="84" t="s">
        <v>124</v>
      </c>
      <c r="D8" s="87" t="s">
        <v>89</v>
      </c>
      <c r="E8" s="16" t="s">
        <v>1</v>
      </c>
      <c r="F8" s="17">
        <f t="shared" ref="F8:F71" si="0">SUM(G8:K8)</f>
        <v>943433.99742999999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339991.25983999996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79"/>
      <c r="B9" s="82"/>
      <c r="C9" s="85"/>
      <c r="D9" s="88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79"/>
      <c r="B10" s="82"/>
      <c r="C10" s="85"/>
      <c r="D10" s="88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79"/>
      <c r="B11" s="82"/>
      <c r="C11" s="85"/>
      <c r="D11" s="88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79"/>
      <c r="B12" s="82"/>
      <c r="C12" s="85"/>
      <c r="D12" s="88"/>
      <c r="E12" s="20" t="s">
        <v>4</v>
      </c>
      <c r="F12" s="21">
        <f t="shared" si="0"/>
        <v>753774.19513999997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238716.09389999998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95"/>
      <c r="B13" s="94"/>
      <c r="C13" s="123"/>
      <c r="D13" s="90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1" t="s">
        <v>53</v>
      </c>
      <c r="B14" s="120" t="s">
        <v>58</v>
      </c>
      <c r="C14" s="124" t="s">
        <v>124</v>
      </c>
      <c r="D14" s="117" t="s">
        <v>37</v>
      </c>
      <c r="E14" s="29" t="s">
        <v>1</v>
      </c>
      <c r="F14" s="30">
        <f t="shared" si="0"/>
        <v>743677.64480000001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301961.60083999997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92"/>
      <c r="B15" s="121"/>
      <c r="C15" s="125"/>
      <c r="D15" s="118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2"/>
      <c r="B16" s="121"/>
      <c r="C16" s="125"/>
      <c r="D16" s="118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2"/>
      <c r="B17" s="121"/>
      <c r="C17" s="125"/>
      <c r="D17" s="118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2"/>
      <c r="B18" s="121"/>
      <c r="C18" s="125"/>
      <c r="D18" s="118"/>
      <c r="E18" s="33" t="s">
        <v>4</v>
      </c>
      <c r="F18" s="34">
        <f t="shared" si="0"/>
        <v>611260.66110999999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200686.43489999999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93"/>
      <c r="B19" s="122"/>
      <c r="C19" s="126"/>
      <c r="D19" s="11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07" t="s">
        <v>55</v>
      </c>
      <c r="B20" s="110" t="s">
        <v>19</v>
      </c>
      <c r="C20" s="163" t="s">
        <v>124</v>
      </c>
      <c r="D20" s="99" t="s">
        <v>37</v>
      </c>
      <c r="E20" s="42" t="s">
        <v>1</v>
      </c>
      <c r="F20" s="43">
        <f t="shared" si="0"/>
        <v>605647.01640999992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265209.70204999996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08"/>
      <c r="B21" s="111"/>
      <c r="C21" s="137"/>
      <c r="D21" s="100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08"/>
      <c r="B22" s="111"/>
      <c r="C22" s="137"/>
      <c r="D22" s="100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08"/>
      <c r="B23" s="111"/>
      <c r="C23" s="137"/>
      <c r="D23" s="100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08"/>
      <c r="B24" s="111"/>
      <c r="C24" s="137"/>
      <c r="D24" s="100"/>
      <c r="E24" s="46" t="s">
        <v>4</v>
      </c>
      <c r="F24" s="47">
        <f t="shared" si="0"/>
        <v>525647.01641000004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</f>
        <v>185209.70204999999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09"/>
      <c r="B25" s="112"/>
      <c r="C25" s="151"/>
      <c r="D25" s="116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07" t="s">
        <v>59</v>
      </c>
      <c r="B26" s="110" t="s">
        <v>80</v>
      </c>
      <c r="C26" s="163" t="s">
        <v>124</v>
      </c>
      <c r="D26" s="99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08"/>
      <c r="B27" s="111"/>
      <c r="C27" s="137"/>
      <c r="D27" s="100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08"/>
      <c r="B28" s="111"/>
      <c r="C28" s="137"/>
      <c r="D28" s="100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08"/>
      <c r="B29" s="111"/>
      <c r="C29" s="137"/>
      <c r="D29" s="100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08"/>
      <c r="B30" s="111"/>
      <c r="C30" s="137"/>
      <c r="D30" s="100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34"/>
      <c r="B31" s="135"/>
      <c r="C31" s="138"/>
      <c r="D31" s="10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91" t="s">
        <v>54</v>
      </c>
      <c r="B32" s="120" t="s">
        <v>71</v>
      </c>
      <c r="C32" s="124" t="s">
        <v>124</v>
      </c>
      <c r="D32" s="117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92"/>
      <c r="B33" s="121"/>
      <c r="C33" s="125"/>
      <c r="D33" s="118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92"/>
      <c r="B34" s="121"/>
      <c r="C34" s="125"/>
      <c r="D34" s="118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92"/>
      <c r="B35" s="121"/>
      <c r="C35" s="125"/>
      <c r="D35" s="118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92"/>
      <c r="B36" s="121"/>
      <c r="C36" s="125"/>
      <c r="D36" s="118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32"/>
      <c r="B37" s="133"/>
      <c r="C37" s="150"/>
      <c r="D37" s="15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91" t="s">
        <v>79</v>
      </c>
      <c r="B38" s="120" t="s">
        <v>107</v>
      </c>
      <c r="C38" s="102">
        <v>2022</v>
      </c>
      <c r="D38" s="117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2"/>
      <c r="B39" s="121"/>
      <c r="C39" s="103"/>
      <c r="D39" s="118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92"/>
      <c r="B40" s="121"/>
      <c r="C40" s="103"/>
      <c r="D40" s="118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92"/>
      <c r="B41" s="121"/>
      <c r="C41" s="103"/>
      <c r="D41" s="118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92"/>
      <c r="B42" s="121"/>
      <c r="C42" s="103"/>
      <c r="D42" s="118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32"/>
      <c r="B43" s="133"/>
      <c r="C43" s="161"/>
      <c r="D43" s="15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91" t="s">
        <v>87</v>
      </c>
      <c r="B44" s="120" t="s">
        <v>85</v>
      </c>
      <c r="C44" s="102">
        <v>2022</v>
      </c>
      <c r="D44" s="117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92"/>
      <c r="B45" s="121"/>
      <c r="C45" s="103"/>
      <c r="D45" s="118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92"/>
      <c r="B46" s="121"/>
      <c r="C46" s="103"/>
      <c r="D46" s="118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92"/>
      <c r="B47" s="121"/>
      <c r="C47" s="103"/>
      <c r="D47" s="118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92"/>
      <c r="B48" s="121"/>
      <c r="C48" s="103"/>
      <c r="D48" s="118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40"/>
      <c r="B49" s="141"/>
      <c r="C49" s="160"/>
      <c r="D49" s="156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78" t="s">
        <v>67</v>
      </c>
      <c r="B50" s="81" t="s">
        <v>68</v>
      </c>
      <c r="C50" s="84" t="s">
        <v>124</v>
      </c>
      <c r="D50" s="87" t="s">
        <v>37</v>
      </c>
      <c r="E50" s="16" t="s">
        <v>1</v>
      </c>
      <c r="F50" s="17">
        <f t="shared" si="0"/>
        <v>2154771.3009599997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511475.08775000001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79"/>
      <c r="B51" s="82"/>
      <c r="C51" s="85"/>
      <c r="D51" s="88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79"/>
      <c r="B52" s="82"/>
      <c r="C52" s="85"/>
      <c r="D52" s="88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79"/>
      <c r="B53" s="82"/>
      <c r="C53" s="85"/>
      <c r="D53" s="88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79"/>
      <c r="B54" s="82"/>
      <c r="C54" s="85"/>
      <c r="D54" s="88"/>
      <c r="E54" s="20" t="s">
        <v>4</v>
      </c>
      <c r="F54" s="21">
        <f t="shared" si="0"/>
        <v>2044385.0711000001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509605.21174999996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95"/>
      <c r="B55" s="94"/>
      <c r="C55" s="123"/>
      <c r="D55" s="90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28" t="s">
        <v>20</v>
      </c>
      <c r="B56" s="130" t="s">
        <v>34</v>
      </c>
      <c r="C56" s="148" t="s">
        <v>124</v>
      </c>
      <c r="D56" s="105" t="s">
        <v>37</v>
      </c>
      <c r="E56" s="29" t="s">
        <v>1</v>
      </c>
      <c r="F56" s="30">
        <f t="shared" si="0"/>
        <v>1036851.62415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373016.94731000002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29"/>
      <c r="B57" s="131"/>
      <c r="C57" s="149"/>
      <c r="D57" s="106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29"/>
      <c r="B58" s="131"/>
      <c r="C58" s="149"/>
      <c r="D58" s="106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29"/>
      <c r="B59" s="131"/>
      <c r="C59" s="149"/>
      <c r="D59" s="106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29"/>
      <c r="B60" s="131"/>
      <c r="C60" s="149"/>
      <c r="D60" s="106"/>
      <c r="E60" s="33" t="s">
        <v>4</v>
      </c>
      <c r="F60" s="34">
        <f t="shared" si="0"/>
        <v>926465.39429000008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371147.07131000003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29"/>
      <c r="B61" s="131"/>
      <c r="C61" s="149"/>
      <c r="D61" s="106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39" t="s">
        <v>21</v>
      </c>
      <c r="B62" s="147" t="s">
        <v>113</v>
      </c>
      <c r="C62" s="149" t="s">
        <v>124</v>
      </c>
      <c r="D62" s="143" t="s">
        <v>37</v>
      </c>
      <c r="E62" s="42" t="s">
        <v>1</v>
      </c>
      <c r="F62" s="43">
        <f t="shared" si="0"/>
        <v>835721.96256000001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337386.98476000002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39"/>
      <c r="B63" s="147"/>
      <c r="C63" s="157"/>
      <c r="D63" s="143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39"/>
      <c r="B64" s="147"/>
      <c r="C64" s="157"/>
      <c r="D64" s="143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39"/>
      <c r="B65" s="147"/>
      <c r="C65" s="157"/>
      <c r="D65" s="143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39"/>
      <c r="B66" s="147"/>
      <c r="C66" s="157"/>
      <c r="D66" s="143"/>
      <c r="E66" s="46" t="s">
        <v>4</v>
      </c>
      <c r="F66" s="47">
        <f t="shared" si="0"/>
        <v>835721.96256000001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309436.69845+24394.90864+3990-45-389.62233</f>
        <v>337386.98476000002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39"/>
      <c r="B67" s="147"/>
      <c r="C67" s="157"/>
      <c r="D67" s="143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07" t="s">
        <v>23</v>
      </c>
      <c r="B68" s="110" t="s">
        <v>105</v>
      </c>
      <c r="C68" s="113" t="s">
        <v>119</v>
      </c>
      <c r="D68" s="99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08"/>
      <c r="B69" s="111"/>
      <c r="C69" s="114"/>
      <c r="D69" s="100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08"/>
      <c r="B70" s="111"/>
      <c r="C70" s="114"/>
      <c r="D70" s="100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08"/>
      <c r="B71" s="111"/>
      <c r="C71" s="114"/>
      <c r="D71" s="100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08"/>
      <c r="B72" s="111"/>
      <c r="C72" s="114"/>
      <c r="D72" s="100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09"/>
      <c r="B73" s="112"/>
      <c r="C73" s="115"/>
      <c r="D73" s="116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07" t="s">
        <v>64</v>
      </c>
      <c r="B74" s="110" t="s">
        <v>22</v>
      </c>
      <c r="C74" s="113" t="s">
        <v>125</v>
      </c>
      <c r="D74" s="99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08"/>
      <c r="B75" s="111"/>
      <c r="C75" s="114"/>
      <c r="D75" s="100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08"/>
      <c r="B76" s="111"/>
      <c r="C76" s="114"/>
      <c r="D76" s="100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08"/>
      <c r="B77" s="111"/>
      <c r="C77" s="114"/>
      <c r="D77" s="100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08"/>
      <c r="B78" s="111"/>
      <c r="C78" s="114"/>
      <c r="D78" s="100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09"/>
      <c r="B79" s="112"/>
      <c r="C79" s="115"/>
      <c r="D79" s="116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07" t="s">
        <v>24</v>
      </c>
      <c r="B80" s="110" t="s">
        <v>41</v>
      </c>
      <c r="C80" s="136" t="s">
        <v>124</v>
      </c>
      <c r="D80" s="99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08"/>
      <c r="B81" s="111"/>
      <c r="C81" s="137"/>
      <c r="D81" s="100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08"/>
      <c r="B82" s="111"/>
      <c r="C82" s="137"/>
      <c r="D82" s="100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08"/>
      <c r="B83" s="111"/>
      <c r="C83" s="137"/>
      <c r="D83" s="100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x14ac:dyDescent="0.3">
      <c r="A84" s="108"/>
      <c r="B84" s="111"/>
      <c r="C84" s="137"/>
      <c r="D84" s="100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09"/>
      <c r="B85" s="112"/>
      <c r="C85" s="151"/>
      <c r="D85" s="116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07" t="s">
        <v>106</v>
      </c>
      <c r="B86" s="110" t="s">
        <v>25</v>
      </c>
      <c r="C86" s="113" t="s">
        <v>125</v>
      </c>
      <c r="D86" s="99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08"/>
      <c r="B87" s="111"/>
      <c r="C87" s="114"/>
      <c r="D87" s="100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08"/>
      <c r="B88" s="111"/>
      <c r="C88" s="114"/>
      <c r="D88" s="100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08"/>
      <c r="B89" s="111" t="s">
        <v>9</v>
      </c>
      <c r="C89" s="114"/>
      <c r="D89" s="100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08"/>
      <c r="B90" s="111"/>
      <c r="C90" s="114"/>
      <c r="D90" s="100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5"/>
      <c r="B91" s="154"/>
      <c r="C91" s="142"/>
      <c r="D91" s="15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91" t="s">
        <v>56</v>
      </c>
      <c r="B92" s="120" t="s">
        <v>60</v>
      </c>
      <c r="C92" s="124" t="s">
        <v>122</v>
      </c>
      <c r="D92" s="117" t="s">
        <v>37</v>
      </c>
      <c r="E92" s="29" t="s">
        <v>1</v>
      </c>
      <c r="F92" s="30">
        <f t="shared" si="48"/>
        <v>892896.31990000012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93416.366089999981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92"/>
      <c r="B93" s="121"/>
      <c r="C93" s="125"/>
      <c r="D93" s="118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92"/>
      <c r="B94" s="121"/>
      <c r="C94" s="125"/>
      <c r="D94" s="118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92"/>
      <c r="B95" s="121"/>
      <c r="C95" s="125"/>
      <c r="D95" s="118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92"/>
      <c r="B96" s="121"/>
      <c r="C96" s="125"/>
      <c r="D96" s="118"/>
      <c r="E96" s="33" t="s">
        <v>4</v>
      </c>
      <c r="F96" s="34">
        <f t="shared" si="48"/>
        <v>892896.31990000012</v>
      </c>
      <c r="G96" s="35">
        <f>408522.91781-20954.35794</f>
        <v>387568.55987</v>
      </c>
      <c r="H96" s="35">
        <f>'[1]2021-2023'!I96</f>
        <v>382789.42371</v>
      </c>
      <c r="I96" s="35">
        <f>87198.64966+6322.64-58.6524-46.27117</f>
        <v>93416.366089999981</v>
      </c>
      <c r="J96" s="35"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32"/>
      <c r="B97" s="133"/>
      <c r="C97" s="150"/>
      <c r="D97" s="15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28" t="s">
        <v>26</v>
      </c>
      <c r="B98" s="130" t="s">
        <v>35</v>
      </c>
      <c r="C98" s="148" t="s">
        <v>125</v>
      </c>
      <c r="D98" s="105" t="s">
        <v>12</v>
      </c>
      <c r="E98" s="29" t="s">
        <v>1</v>
      </c>
      <c r="F98" s="30">
        <f t="shared" si="48"/>
        <v>19538.653420000002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29"/>
      <c r="B99" s="131"/>
      <c r="C99" s="149"/>
      <c r="D99" s="106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29"/>
      <c r="B100" s="131"/>
      <c r="C100" s="149"/>
      <c r="D100" s="106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29"/>
      <c r="B101" s="131"/>
      <c r="C101" s="149"/>
      <c r="D101" s="106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29"/>
      <c r="B102" s="131"/>
      <c r="C102" s="149"/>
      <c r="D102" s="106"/>
      <c r="E102" s="33" t="s">
        <v>4</v>
      </c>
      <c r="F102" s="34">
        <f t="shared" si="48"/>
        <v>19538.653420000002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29"/>
      <c r="B103" s="131"/>
      <c r="C103" s="149"/>
      <c r="D103" s="106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39" t="s">
        <v>61</v>
      </c>
      <c r="B104" s="147" t="s">
        <v>38</v>
      </c>
      <c r="C104" s="113"/>
      <c r="D104" s="143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39"/>
      <c r="B105" s="147"/>
      <c r="C105" s="114"/>
      <c r="D105" s="143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39"/>
      <c r="B106" s="147"/>
      <c r="C106" s="114"/>
      <c r="D106" s="143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39"/>
      <c r="B107" s="147"/>
      <c r="C107" s="114"/>
      <c r="D107" s="143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39"/>
      <c r="B108" s="147"/>
      <c r="C108" s="114"/>
      <c r="D108" s="143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39"/>
      <c r="B109" s="147"/>
      <c r="C109" s="115"/>
      <c r="D109" s="143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07" t="s">
        <v>62</v>
      </c>
      <c r="B110" s="110" t="s">
        <v>27</v>
      </c>
      <c r="C110" s="113" t="s">
        <v>125</v>
      </c>
      <c r="D110" s="99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08"/>
      <c r="B111" s="111"/>
      <c r="C111" s="114"/>
      <c r="D111" s="100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08"/>
      <c r="B112" s="111"/>
      <c r="C112" s="114"/>
      <c r="D112" s="100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08"/>
      <c r="B113" s="111"/>
      <c r="C113" s="114"/>
      <c r="D113" s="100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08"/>
      <c r="B114" s="111"/>
      <c r="C114" s="114"/>
      <c r="D114" s="100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09"/>
      <c r="B115" s="112"/>
      <c r="C115" s="115"/>
      <c r="D115" s="116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07" t="s">
        <v>28</v>
      </c>
      <c r="B116" s="110" t="s">
        <v>29</v>
      </c>
      <c r="C116" s="136" t="s">
        <v>125</v>
      </c>
      <c r="D116" s="99" t="s">
        <v>12</v>
      </c>
      <c r="E116" s="42" t="s">
        <v>1</v>
      </c>
      <c r="F116" s="43">
        <f t="shared" si="48"/>
        <v>1888.30078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08"/>
      <c r="B117" s="111"/>
      <c r="C117" s="137"/>
      <c r="D117" s="100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08"/>
      <c r="B118" s="111"/>
      <c r="C118" s="137"/>
      <c r="D118" s="100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08"/>
      <c r="B119" s="111"/>
      <c r="C119" s="137"/>
      <c r="D119" s="100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08"/>
      <c r="B120" s="111"/>
      <c r="C120" s="137"/>
      <c r="D120" s="100"/>
      <c r="E120" s="46" t="s">
        <v>4</v>
      </c>
      <c r="F120" s="47">
        <f t="shared" si="48"/>
        <v>1888.30078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09"/>
      <c r="B121" s="112"/>
      <c r="C121" s="151"/>
      <c r="D121" s="116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07" t="s">
        <v>114</v>
      </c>
      <c r="B122" s="110" t="s">
        <v>101</v>
      </c>
      <c r="C122" s="113"/>
      <c r="D122" s="99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08"/>
      <c r="B123" s="111"/>
      <c r="C123" s="114"/>
      <c r="D123" s="100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08"/>
      <c r="B124" s="111"/>
      <c r="C124" s="114"/>
      <c r="D124" s="100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08"/>
      <c r="B125" s="111"/>
      <c r="C125" s="114"/>
      <c r="D125" s="100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08"/>
      <c r="B126" s="111"/>
      <c r="C126" s="114"/>
      <c r="D126" s="100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5"/>
      <c r="B127" s="154"/>
      <c r="C127" s="142"/>
      <c r="D127" s="15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91" t="s">
        <v>30</v>
      </c>
      <c r="B128" s="120" t="s">
        <v>31</v>
      </c>
      <c r="C128" s="124" t="s">
        <v>124</v>
      </c>
      <c r="D128" s="117" t="s">
        <v>37</v>
      </c>
      <c r="E128" s="29" t="s">
        <v>1</v>
      </c>
      <c r="F128" s="30">
        <f t="shared" si="48"/>
        <v>163179.39961000002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35870.442219999997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92"/>
      <c r="B129" s="121"/>
      <c r="C129" s="125"/>
      <c r="D129" s="118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92"/>
      <c r="B130" s="121"/>
      <c r="C130" s="125"/>
      <c r="D130" s="118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92"/>
      <c r="B131" s="121"/>
      <c r="C131" s="125"/>
      <c r="D131" s="118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92"/>
      <c r="B132" s="121"/>
      <c r="C132" s="125"/>
      <c r="D132" s="118"/>
      <c r="E132" s="33" t="s">
        <v>63</v>
      </c>
      <c r="F132" s="34">
        <f t="shared" si="48"/>
        <v>163179.39961000002</v>
      </c>
      <c r="G132" s="35">
        <f>80672.05237-8378.58324</f>
        <v>72293.469130000012</v>
      </c>
      <c r="H132" s="35">
        <f>'[1]2021-2023'!I126</f>
        <v>0</v>
      </c>
      <c r="I132" s="35">
        <f>35941.724-18.531-52.75078</f>
        <v>35870.442219999997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40"/>
      <c r="B133" s="141"/>
      <c r="C133" s="144"/>
      <c r="D133" s="156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91" t="s">
        <v>121</v>
      </c>
      <c r="B134" s="120" t="s">
        <v>123</v>
      </c>
      <c r="C134" s="124">
        <v>2024</v>
      </c>
      <c r="D134" s="117" t="s">
        <v>12</v>
      </c>
      <c r="E134" s="29" t="s">
        <v>1</v>
      </c>
      <c r="F134" s="30">
        <f t="shared" si="48"/>
        <v>781.68667000000005</v>
      </c>
      <c r="G134" s="31">
        <f t="shared" ref="G134:I134" si="79">SUM(G135:G139)</f>
        <v>0</v>
      </c>
      <c r="H134" s="31">
        <v>0</v>
      </c>
      <c r="I134" s="31">
        <f t="shared" si="79"/>
        <v>781.68667000000005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92"/>
      <c r="B135" s="121"/>
      <c r="C135" s="125"/>
      <c r="D135" s="118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92"/>
      <c r="B136" s="121"/>
      <c r="C136" s="125"/>
      <c r="D136" s="118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92"/>
      <c r="B137" s="121"/>
      <c r="C137" s="125"/>
      <c r="D137" s="118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92"/>
      <c r="B138" s="121"/>
      <c r="C138" s="125"/>
      <c r="D138" s="118"/>
      <c r="E138" s="33" t="s">
        <v>63</v>
      </c>
      <c r="F138" s="34">
        <f t="shared" si="82"/>
        <v>781.68667000000005</v>
      </c>
      <c r="G138" s="35">
        <v>0</v>
      </c>
      <c r="H138" s="35">
        <v>0</v>
      </c>
      <c r="I138" s="35">
        <f>781.68667</f>
        <v>781.68667000000005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40"/>
      <c r="B139" s="141"/>
      <c r="C139" s="144"/>
      <c r="D139" s="156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78" t="s">
        <v>17</v>
      </c>
      <c r="B140" s="81" t="s">
        <v>39</v>
      </c>
      <c r="C140" s="84" t="s">
        <v>124</v>
      </c>
      <c r="D140" s="87" t="s">
        <v>12</v>
      </c>
      <c r="E140" s="16" t="s">
        <v>1</v>
      </c>
      <c r="F140" s="17">
        <f t="shared" si="82"/>
        <v>76760.72791999999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15489.251289999998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79"/>
      <c r="B141" s="82"/>
      <c r="C141" s="85"/>
      <c r="D141" s="88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79"/>
      <c r="B142" s="82"/>
      <c r="C142" s="85"/>
      <c r="D142" s="88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79"/>
      <c r="B143" s="82"/>
      <c r="C143" s="85"/>
      <c r="D143" s="88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79"/>
      <c r="B144" s="82"/>
      <c r="C144" s="85"/>
      <c r="D144" s="88"/>
      <c r="E144" s="20" t="s">
        <v>4</v>
      </c>
      <c r="F144" s="21">
        <f t="shared" si="82"/>
        <v>76760.72791999999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14927.40073-194.76144-89.688+650+196.3</f>
        <v>15489.251289999998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80"/>
      <c r="B145" s="83"/>
      <c r="C145" s="86"/>
      <c r="D145" s="89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78" t="s">
        <v>16</v>
      </c>
      <c r="B146" s="81" t="s">
        <v>33</v>
      </c>
      <c r="C146" s="84" t="s">
        <v>124</v>
      </c>
      <c r="D146" s="87" t="s">
        <v>102</v>
      </c>
      <c r="E146" s="16" t="s">
        <v>1</v>
      </c>
      <c r="F146" s="17">
        <f t="shared" si="82"/>
        <v>514601.63050999999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107464.55025999999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79"/>
      <c r="B147" s="82"/>
      <c r="C147" s="85"/>
      <c r="D147" s="88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79"/>
      <c r="B148" s="82"/>
      <c r="C148" s="85"/>
      <c r="D148" s="88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79"/>
      <c r="B149" s="82"/>
      <c r="C149" s="85"/>
      <c r="D149" s="88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79"/>
      <c r="B150" s="82"/>
      <c r="C150" s="85"/>
      <c r="D150" s="88"/>
      <c r="E150" s="20" t="s">
        <v>4</v>
      </c>
      <c r="F150" s="21">
        <f t="shared" si="82"/>
        <v>514601.63050999999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107464.55025999999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95"/>
      <c r="B151" s="94"/>
      <c r="C151" s="123"/>
      <c r="D151" s="90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91" t="s">
        <v>32</v>
      </c>
      <c r="B152" s="120" t="s">
        <v>11</v>
      </c>
      <c r="C152" s="124" t="s">
        <v>126</v>
      </c>
      <c r="D152" s="117" t="s">
        <v>103</v>
      </c>
      <c r="E152" s="29" t="s">
        <v>1</v>
      </c>
      <c r="F152" s="30">
        <f t="shared" si="82"/>
        <v>28226.902609999997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92"/>
      <c r="B153" s="121"/>
      <c r="C153" s="125"/>
      <c r="D153" s="118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92"/>
      <c r="B154" s="121"/>
      <c r="C154" s="125"/>
      <c r="D154" s="118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92"/>
      <c r="B155" s="121"/>
      <c r="C155" s="125"/>
      <c r="D155" s="118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92"/>
      <c r="B156" s="121"/>
      <c r="C156" s="125"/>
      <c r="D156" s="118"/>
      <c r="E156" s="33" t="s">
        <v>4</v>
      </c>
      <c r="F156" s="34">
        <f t="shared" si="82"/>
        <v>28226.902609999997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32"/>
      <c r="B157" s="133"/>
      <c r="C157" s="150"/>
      <c r="D157" s="15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91" t="s">
        <v>13</v>
      </c>
      <c r="B158" s="120" t="s">
        <v>10</v>
      </c>
      <c r="C158" s="124" t="s">
        <v>124</v>
      </c>
      <c r="D158" s="117" t="s">
        <v>37</v>
      </c>
      <c r="E158" s="29" t="s">
        <v>1</v>
      </c>
      <c r="F158" s="30">
        <f t="shared" si="82"/>
        <v>486374.72789999994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107464.55025999999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92"/>
      <c r="B159" s="121"/>
      <c r="C159" s="125"/>
      <c r="D159" s="118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92"/>
      <c r="B160" s="121"/>
      <c r="C160" s="125"/>
      <c r="D160" s="118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92"/>
      <c r="B161" s="121"/>
      <c r="C161" s="125"/>
      <c r="D161" s="118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92"/>
      <c r="B162" s="121"/>
      <c r="C162" s="125"/>
      <c r="D162" s="118"/>
      <c r="E162" s="33" t="s">
        <v>4</v>
      </c>
      <c r="F162" s="34">
        <f t="shared" si="82"/>
        <v>486374.72789999994</v>
      </c>
      <c r="G162" s="35">
        <f>80890.22433</f>
        <v>80890.224329999997</v>
      </c>
      <c r="H162" s="35">
        <f>'[1]2021-2023'!I156</f>
        <v>99198.381680000006</v>
      </c>
      <c r="I162" s="35">
        <f>107489.26095-24.71069</f>
        <v>107464.55025999999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40"/>
      <c r="B163" s="141"/>
      <c r="C163" s="144"/>
      <c r="D163" s="156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78" t="s">
        <v>36</v>
      </c>
      <c r="B164" s="81" t="s">
        <v>69</v>
      </c>
      <c r="C164" s="96"/>
      <c r="D164" s="87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79"/>
      <c r="B165" s="82"/>
      <c r="C165" s="97"/>
      <c r="D165" s="88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79"/>
      <c r="B166" s="82"/>
      <c r="C166" s="97"/>
      <c r="D166" s="88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79"/>
      <c r="B167" s="82"/>
      <c r="C167" s="97"/>
      <c r="D167" s="88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79"/>
      <c r="B168" s="82"/>
      <c r="C168" s="97"/>
      <c r="D168" s="88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95"/>
      <c r="B169" s="94"/>
      <c r="C169" s="98"/>
      <c r="D169" s="90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91" t="s">
        <v>90</v>
      </c>
      <c r="B170" s="120" t="s">
        <v>72</v>
      </c>
      <c r="C170" s="102"/>
      <c r="D170" s="117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92"/>
      <c r="B171" s="121"/>
      <c r="C171" s="103"/>
      <c r="D171" s="118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92"/>
      <c r="B172" s="121"/>
      <c r="C172" s="103"/>
      <c r="D172" s="118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92"/>
      <c r="B173" s="121"/>
      <c r="C173" s="103"/>
      <c r="D173" s="118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92"/>
      <c r="B174" s="121"/>
      <c r="C174" s="103"/>
      <c r="D174" s="118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40"/>
      <c r="B175" s="141"/>
      <c r="C175" s="160"/>
      <c r="D175" s="156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78" t="s">
        <v>18</v>
      </c>
      <c r="B176" s="81" t="s">
        <v>40</v>
      </c>
      <c r="C176" s="84" t="s">
        <v>127</v>
      </c>
      <c r="D176" s="87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79"/>
      <c r="B177" s="82"/>
      <c r="C177" s="85"/>
      <c r="D177" s="88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79"/>
      <c r="B178" s="82"/>
      <c r="C178" s="85"/>
      <c r="D178" s="88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79"/>
      <c r="B179" s="82"/>
      <c r="C179" s="85"/>
      <c r="D179" s="88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79"/>
      <c r="B180" s="82"/>
      <c r="C180" s="85"/>
      <c r="D180" s="88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95"/>
      <c r="B181" s="94"/>
      <c r="C181" s="123"/>
      <c r="D181" s="90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91" t="s">
        <v>77</v>
      </c>
      <c r="B182" s="120" t="s">
        <v>40</v>
      </c>
      <c r="C182" s="124" t="s">
        <v>127</v>
      </c>
      <c r="D182" s="117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92"/>
      <c r="B183" s="121"/>
      <c r="C183" s="125"/>
      <c r="D183" s="118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92"/>
      <c r="B184" s="121"/>
      <c r="C184" s="125"/>
      <c r="D184" s="118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92"/>
      <c r="B185" s="121"/>
      <c r="C185" s="125"/>
      <c r="D185" s="118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92"/>
      <c r="B186" s="121"/>
      <c r="C186" s="125"/>
      <c r="D186" s="118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32"/>
      <c r="B187" s="133"/>
      <c r="C187" s="150"/>
      <c r="D187" s="15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91" t="s">
        <v>100</v>
      </c>
      <c r="B188" s="120" t="s">
        <v>78</v>
      </c>
      <c r="C188" s="102" t="s">
        <v>128</v>
      </c>
      <c r="D188" s="117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92"/>
      <c r="B189" s="121"/>
      <c r="C189" s="103"/>
      <c r="D189" s="118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92"/>
      <c r="B190" s="121"/>
      <c r="C190" s="103"/>
      <c r="D190" s="118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92"/>
      <c r="B191" s="121"/>
      <c r="C191" s="103"/>
      <c r="D191" s="118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92"/>
      <c r="B192" s="121"/>
      <c r="C192" s="103"/>
      <c r="D192" s="118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40"/>
      <c r="B193" s="141"/>
      <c r="C193" s="160"/>
      <c r="D193" s="156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78">
        <v>7</v>
      </c>
      <c r="B194" s="81" t="s">
        <v>84</v>
      </c>
      <c r="C194" s="84">
        <v>2022</v>
      </c>
      <c r="D194" s="87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79"/>
      <c r="B195" s="82"/>
      <c r="C195" s="85"/>
      <c r="D195" s="88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79"/>
      <c r="B196" s="82"/>
      <c r="C196" s="85"/>
      <c r="D196" s="88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79"/>
      <c r="B197" s="82"/>
      <c r="C197" s="85"/>
      <c r="D197" s="88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79"/>
      <c r="B198" s="82"/>
      <c r="C198" s="85"/>
      <c r="D198" s="88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80"/>
      <c r="B199" s="83"/>
      <c r="C199" s="86"/>
      <c r="D199" s="89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78" t="s">
        <v>91</v>
      </c>
      <c r="B200" s="81" t="s">
        <v>52</v>
      </c>
      <c r="C200" s="96"/>
      <c r="D200" s="87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79"/>
      <c r="B201" s="82"/>
      <c r="C201" s="97"/>
      <c r="D201" s="88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79"/>
      <c r="B202" s="82"/>
      <c r="C202" s="97"/>
      <c r="D202" s="88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79"/>
      <c r="B203" s="82"/>
      <c r="C203" s="97"/>
      <c r="D203" s="88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79"/>
      <c r="B204" s="82"/>
      <c r="C204" s="97"/>
      <c r="D204" s="88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95"/>
      <c r="B205" s="94"/>
      <c r="C205" s="98"/>
      <c r="D205" s="90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28" t="s">
        <v>92</v>
      </c>
      <c r="B206" s="130" t="s">
        <v>51</v>
      </c>
      <c r="C206" s="102"/>
      <c r="D206" s="105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29"/>
      <c r="B207" s="131"/>
      <c r="C207" s="103"/>
      <c r="D207" s="106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29"/>
      <c r="B208" s="131"/>
      <c r="C208" s="103"/>
      <c r="D208" s="106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29"/>
      <c r="B209" s="131"/>
      <c r="C209" s="103"/>
      <c r="D209" s="106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29"/>
      <c r="B210" s="131"/>
      <c r="C210" s="103"/>
      <c r="D210" s="106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29"/>
      <c r="B211" s="131"/>
      <c r="C211" s="104"/>
      <c r="D211" s="106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39" t="s">
        <v>93</v>
      </c>
      <c r="B212" s="147" t="s">
        <v>46</v>
      </c>
      <c r="C212" s="113"/>
      <c r="D212" s="143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39"/>
      <c r="B213" s="147"/>
      <c r="C213" s="114"/>
      <c r="D213" s="143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39"/>
      <c r="B214" s="147"/>
      <c r="C214" s="114"/>
      <c r="D214" s="143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39"/>
      <c r="B215" s="147"/>
      <c r="C215" s="114"/>
      <c r="D215" s="143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39"/>
      <c r="B216" s="147"/>
      <c r="C216" s="114"/>
      <c r="D216" s="143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39"/>
      <c r="B217" s="147"/>
      <c r="C217" s="115"/>
      <c r="D217" s="143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07" t="s">
        <v>94</v>
      </c>
      <c r="B218" s="110" t="s">
        <v>47</v>
      </c>
      <c r="C218" s="113"/>
      <c r="D218" s="99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08"/>
      <c r="B219" s="111"/>
      <c r="C219" s="114"/>
      <c r="D219" s="100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08"/>
      <c r="B220" s="111"/>
      <c r="C220" s="114"/>
      <c r="D220" s="100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08"/>
      <c r="B221" s="111"/>
      <c r="C221" s="114"/>
      <c r="D221" s="100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08"/>
      <c r="B222" s="111"/>
      <c r="C222" s="114"/>
      <c r="D222" s="100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09"/>
      <c r="B223" s="112"/>
      <c r="C223" s="115"/>
      <c r="D223" s="116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07" t="s">
        <v>95</v>
      </c>
      <c r="B224" s="110" t="s">
        <v>48</v>
      </c>
      <c r="C224" s="136"/>
      <c r="D224" s="99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08"/>
      <c r="B225" s="111"/>
      <c r="C225" s="137"/>
      <c r="D225" s="100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08"/>
      <c r="B226" s="111"/>
      <c r="C226" s="137"/>
      <c r="D226" s="100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08"/>
      <c r="B227" s="111"/>
      <c r="C227" s="137"/>
      <c r="D227" s="100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08"/>
      <c r="B228" s="111"/>
      <c r="C228" s="137"/>
      <c r="D228" s="100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34"/>
      <c r="B229" s="135"/>
      <c r="C229" s="138"/>
      <c r="D229" s="10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91" t="s">
        <v>96</v>
      </c>
      <c r="B230" s="120" t="s">
        <v>70</v>
      </c>
      <c r="C230" s="124"/>
      <c r="D230" s="117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92"/>
      <c r="B231" s="121"/>
      <c r="C231" s="125"/>
      <c r="D231" s="118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92"/>
      <c r="B232" s="121"/>
      <c r="C232" s="125"/>
      <c r="D232" s="118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92"/>
      <c r="B233" s="121"/>
      <c r="C233" s="125"/>
      <c r="D233" s="118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92"/>
      <c r="B234" s="121"/>
      <c r="C234" s="125"/>
      <c r="D234" s="118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93"/>
      <c r="B235" s="122"/>
      <c r="C235" s="126"/>
      <c r="D235" s="11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07" t="s">
        <v>97</v>
      </c>
      <c r="B236" s="110" t="s">
        <v>42</v>
      </c>
      <c r="C236" s="113"/>
      <c r="D236" s="99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08"/>
      <c r="B237" s="111"/>
      <c r="C237" s="114"/>
      <c r="D237" s="100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08"/>
      <c r="B238" s="111"/>
      <c r="C238" s="114"/>
      <c r="D238" s="100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08"/>
      <c r="B239" s="111"/>
      <c r="C239" s="114"/>
      <c r="D239" s="100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08"/>
      <c r="B240" s="111"/>
      <c r="C240" s="114"/>
      <c r="D240" s="100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09"/>
      <c r="B241" s="112"/>
      <c r="C241" s="115"/>
      <c r="D241" s="116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07" t="s">
        <v>98</v>
      </c>
      <c r="B242" s="110" t="s">
        <v>44</v>
      </c>
      <c r="C242" s="113"/>
      <c r="D242" s="99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08"/>
      <c r="B243" s="111"/>
      <c r="C243" s="114"/>
      <c r="D243" s="100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08"/>
      <c r="B244" s="111"/>
      <c r="C244" s="114"/>
      <c r="D244" s="100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08"/>
      <c r="B245" s="111"/>
      <c r="C245" s="114"/>
      <c r="D245" s="100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08"/>
      <c r="B246" s="111"/>
      <c r="C246" s="114"/>
      <c r="D246" s="100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34"/>
      <c r="B247" s="135"/>
      <c r="C247" s="142"/>
      <c r="D247" s="10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91" t="s">
        <v>108</v>
      </c>
      <c r="B248" s="120" t="s">
        <v>109</v>
      </c>
      <c r="C248" s="102"/>
      <c r="D248" s="117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92"/>
      <c r="B249" s="121"/>
      <c r="C249" s="103"/>
      <c r="D249" s="118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92"/>
      <c r="B250" s="121"/>
      <c r="C250" s="103"/>
      <c r="D250" s="118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92"/>
      <c r="B251" s="121"/>
      <c r="C251" s="103"/>
      <c r="D251" s="118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92"/>
      <c r="B252" s="121"/>
      <c r="C252" s="103"/>
      <c r="D252" s="118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93"/>
      <c r="B253" s="122"/>
      <c r="C253" s="104"/>
      <c r="D253" s="11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07" t="s">
        <v>110</v>
      </c>
      <c r="B254" s="110" t="s">
        <v>101</v>
      </c>
      <c r="C254" s="113"/>
      <c r="D254" s="99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08"/>
      <c r="B255" s="111"/>
      <c r="C255" s="114"/>
      <c r="D255" s="100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08"/>
      <c r="B256" s="111"/>
      <c r="C256" s="114"/>
      <c r="D256" s="100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08"/>
      <c r="B257" s="111"/>
      <c r="C257" s="114"/>
      <c r="D257" s="100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08"/>
      <c r="B258" s="111"/>
      <c r="C258" s="114"/>
      <c r="D258" s="100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09"/>
      <c r="B259" s="112"/>
      <c r="C259" s="115"/>
      <c r="D259" s="116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07" t="s">
        <v>111</v>
      </c>
      <c r="B260" s="110" t="s">
        <v>112</v>
      </c>
      <c r="C260" s="113"/>
      <c r="D260" s="99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08"/>
      <c r="B261" s="111"/>
      <c r="C261" s="114"/>
      <c r="D261" s="100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08"/>
      <c r="B262" s="111"/>
      <c r="C262" s="114"/>
      <c r="D262" s="100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08"/>
      <c r="B263" s="111"/>
      <c r="C263" s="114"/>
      <c r="D263" s="100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08"/>
      <c r="B264" s="111"/>
      <c r="C264" s="114"/>
      <c r="D264" s="100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45"/>
      <c r="B265" s="146"/>
      <c r="C265" s="152"/>
      <c r="D265" s="127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78" t="s">
        <v>81</v>
      </c>
      <c r="B266" s="81" t="s">
        <v>88</v>
      </c>
      <c r="C266" s="84"/>
      <c r="D266" s="87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79"/>
      <c r="B267" s="82"/>
      <c r="C267" s="85"/>
      <c r="D267" s="88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79"/>
      <c r="B268" s="82"/>
      <c r="C268" s="85"/>
      <c r="D268" s="88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79"/>
      <c r="B269" s="82"/>
      <c r="C269" s="85"/>
      <c r="D269" s="88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79"/>
      <c r="B270" s="82"/>
      <c r="C270" s="85"/>
      <c r="D270" s="88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95"/>
      <c r="B271" s="94"/>
      <c r="C271" s="123"/>
      <c r="D271" s="90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91" t="s">
        <v>82</v>
      </c>
      <c r="B272" s="120" t="s">
        <v>115</v>
      </c>
      <c r="C272" s="124"/>
      <c r="D272" s="117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92"/>
      <c r="B273" s="121"/>
      <c r="C273" s="125"/>
      <c r="D273" s="118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92"/>
      <c r="B274" s="121"/>
      <c r="C274" s="125"/>
      <c r="D274" s="118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92"/>
      <c r="B275" s="121"/>
      <c r="C275" s="125"/>
      <c r="D275" s="118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92"/>
      <c r="B276" s="121"/>
      <c r="C276" s="125"/>
      <c r="D276" s="118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93"/>
      <c r="B277" s="122"/>
      <c r="C277" s="126"/>
      <c r="D277" s="11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07" t="s">
        <v>83</v>
      </c>
      <c r="B278" s="110" t="s">
        <v>116</v>
      </c>
      <c r="C278" s="136"/>
      <c r="D278" s="99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08"/>
      <c r="B279" s="111"/>
      <c r="C279" s="137"/>
      <c r="D279" s="100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08"/>
      <c r="B280" s="111"/>
      <c r="C280" s="137"/>
      <c r="D280" s="100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08"/>
      <c r="B281" s="111"/>
      <c r="C281" s="137"/>
      <c r="D281" s="100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08"/>
      <c r="B282" s="111"/>
      <c r="C282" s="137"/>
      <c r="D282" s="100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45"/>
      <c r="B283" s="146"/>
      <c r="C283" s="153"/>
      <c r="D283" s="127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78"/>
      <c r="B284" s="81" t="s">
        <v>50</v>
      </c>
      <c r="C284" s="84" t="s">
        <v>122</v>
      </c>
      <c r="D284" s="87"/>
      <c r="E284" s="16" t="s">
        <v>1</v>
      </c>
      <c r="F284" s="17">
        <f t="shared" ref="F284:F289" si="189">SUM(G284:L284)</f>
        <v>4475236.3072199998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1014694.99914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79"/>
      <c r="B285" s="82"/>
      <c r="C285" s="85"/>
      <c r="D285" s="88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79"/>
      <c r="B286" s="82"/>
      <c r="C286" s="85"/>
      <c r="D286" s="88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79"/>
      <c r="B287" s="82"/>
      <c r="C287" s="85"/>
      <c r="D287" s="88"/>
      <c r="E287" s="20" t="s">
        <v>3</v>
      </c>
      <c r="F287" s="21">
        <f t="shared" si="189"/>
        <v>148363.84208999999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79"/>
      <c r="B288" s="82"/>
      <c r="C288" s="85"/>
      <c r="D288" s="88"/>
      <c r="E288" s="20" t="s">
        <v>4</v>
      </c>
      <c r="F288" s="21">
        <f t="shared" si="189"/>
        <v>3974461.8360700002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871275.10719999997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80"/>
      <c r="B289" s="83"/>
      <c r="C289" s="86"/>
      <c r="D289" s="89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2024-12-09T14:59:35Z</dcterms:modified>
</cp:coreProperties>
</file>